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ta2568\oit\o12\"/>
    </mc:Choice>
  </mc:AlternateContent>
  <bookViews>
    <workbookView xWindow="0" yWindow="0" windowWidth="28800" windowHeight="12480"/>
  </bookViews>
  <sheets>
    <sheet name="Sheet1" sheetId="1" r:id="rId1"/>
    <sheet name="Sheet2" sheetId="2" r:id="rId2"/>
  </sheets>
  <definedNames>
    <definedName name="_xlnm.Print_Area" localSheetId="0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B13" i="2"/>
  <c r="G25" i="2" l="1"/>
  <c r="F25" i="2"/>
  <c r="G18" i="2"/>
  <c r="G19" i="2" s="1"/>
  <c r="G20" i="2" s="1"/>
  <c r="G21" i="2" s="1"/>
  <c r="G22" i="2" s="1"/>
  <c r="E25" i="2"/>
  <c r="D38" i="2"/>
  <c r="B38" i="2"/>
  <c r="C38" i="2"/>
  <c r="D35" i="2"/>
  <c r="D34" i="2"/>
  <c r="D33" i="2"/>
  <c r="D32" i="2"/>
  <c r="D31" i="2"/>
  <c r="D30" i="2"/>
  <c r="B25" i="2"/>
  <c r="D11" i="2"/>
  <c r="C11" i="2"/>
  <c r="B11" i="2"/>
  <c r="C25" i="2"/>
  <c r="D25" i="2" s="1"/>
  <c r="D18" i="2"/>
  <c r="D19" i="2" s="1"/>
  <c r="D20" i="2" s="1"/>
  <c r="D21" i="2" s="1"/>
  <c r="D22" i="2" s="1"/>
  <c r="D23" i="2" s="1"/>
  <c r="D13" i="2"/>
  <c r="D10" i="2"/>
  <c r="D9" i="2"/>
  <c r="D8" i="2"/>
  <c r="D7" i="2"/>
  <c r="D6" i="2"/>
  <c r="D5" i="2"/>
  <c r="C13" i="2"/>
  <c r="D16" i="1" l="1"/>
  <c r="D25" i="1" s="1"/>
</calcChain>
</file>

<file path=xl/sharedStrings.xml><?xml version="1.0" encoding="utf-8"?>
<sst xmlns="http://schemas.openxmlformats.org/spreadsheetml/2006/main" count="127" uniqueCount="65">
  <si>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</si>
  <si>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</si>
  <si>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</si>
  <si>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</si>
  <si>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</si>
  <si>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</si>
  <si>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</si>
  <si>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</si>
  <si>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</si>
  <si>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</si>
  <si>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</si>
  <si>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>โครงการปิดล้อมตรวจค้นยาเสพติด</t>
  </si>
  <si>
    <t>รวมทั้งสิ้น</t>
  </si>
  <si>
    <t>โครงการ 1 ตำรวจ 1 โรงเรียน</t>
  </si>
  <si>
    <t>เป้าหมาย/วิธีการดำเนินการ</t>
  </si>
  <si>
    <t>บังคับใช้กฎหมายและบริการประชาชน</t>
  </si>
  <si>
    <t>เพิ่มประสิทธิภาพการป้องกันปราบปรามอาชญากรรม</t>
  </si>
  <si>
    <t>ส่งเสริมกิจกรรมเพื่อเสริมสร้าง ภูมิคุ้มกันยาเสพติด รวมทั้งป้องกัน การเข้าไปเกี่ยวข้องกับยาเสพติด</t>
  </si>
  <si>
    <t>ถวายความปลอดภัยพระมหากษัตริย์และพระบรมวงศานุวงค์</t>
  </si>
  <si>
    <t xml:space="preserve">โครงการดำเนินงานชุมชนยั่งยืน เพือแก้ไขปัญหายาเสพติดครบวงครตามยุทธศาสตร์ชาติ  </t>
  </si>
  <si>
    <t>แก้ไขปัญหาอุบัติเหตุทางท้องถนน</t>
  </si>
  <si>
    <t>ชุมชน  และ มวลชนสัมพันธ์</t>
  </si>
  <si>
    <t>แผนการใช้จ่ายงบประมาณ สถานีตำรวจภูธรประตูน้ำจุฬาลงกรณ์ ประจำปีงบประมาณ พ.ศ. 2568</t>
  </si>
  <si>
    <t xml:space="preserve">การบังคับใช้กฎหมายและอำนวยความยุติธรรม  โครงการรณรงค์ป้องกันและแก้ไขปัญหาอุบัติเหตุทางท้องถนน  </t>
  </si>
  <si>
    <t>โครงการเพิ่มประสิทธิภาพการป้องกันปราบปรามอาชญากรรมตำรวจภูธรภาค 1  (ไล่ล่า)</t>
  </si>
  <si>
    <t>โครงการ ปฏิรูประบบงานตำรวจ กิจกรรม การปฏิรูปกฎหมายและพัฒนากระบวนการยุติธรรม</t>
  </si>
  <si>
    <t xml:space="preserve">ถวายความปลอดภัยพระมหากษัตริย์และพระบรมวงศานุวงค์ </t>
  </si>
  <si>
    <t>โครงการบริหารจัดการสกัดกั้นยาเสพติด Heart land</t>
  </si>
  <si>
    <t>โครงการสลายโครงสร้างเครือขายผู้มีอิทธิพล</t>
  </si>
  <si>
    <t>เพิ่มประสิทธิภาพการสกัดกั้นยาเสพติด</t>
  </si>
  <si>
    <t>เพิ่มประสิทธิภาพการปิดล้อมตรวจค้นยาเสพติด</t>
  </si>
  <si>
    <t>เพิ่มประสิทธิภาพการสลายโครงสร้างเครือขายผู้มีอิทธิพล</t>
  </si>
  <si>
    <t>พ.ย.67</t>
  </si>
  <si>
    <t>ต.ค.67</t>
  </si>
  <si>
    <t>ธ.ค.67</t>
  </si>
  <si>
    <t>ม.ค.68</t>
  </si>
  <si>
    <t>ก.พ.68</t>
  </si>
  <si>
    <t>มี.ค.68</t>
  </si>
  <si>
    <t>เบิกแต่ละเดือน</t>
  </si>
  <si>
    <t>งบ</t>
  </si>
  <si>
    <t>เดือน</t>
  </si>
  <si>
    <t>คงเหลือ</t>
  </si>
  <si>
    <t>รวม</t>
  </si>
  <si>
    <t>เบี้ยเลี้ยง/ที่พัก/พาหนะ</t>
  </si>
  <si>
    <t>ค่าน้ำมันเชื้อเพลิง</t>
  </si>
  <si>
    <t>ค่าตอบแทนการปฏิบัติงานนอกเวลาราชการ(OT)(คฝ.)</t>
  </si>
  <si>
    <t>ยอดยกมา</t>
  </si>
  <si>
    <t>ค่าเบี้ยเลี้ยง ที่พัก พาหนะ</t>
  </si>
  <si>
    <t>น้ำมันรถยนต์,น้ำมันจักยานยนต์</t>
  </si>
  <si>
    <t>อาหารผู้ต้องหา</t>
  </si>
  <si>
    <t>เบิกจ่ายตามภารกิจ</t>
  </si>
  <si>
    <t>ให้ผู้ปฎิบัติงานใช้น้ำมันอย่างเพียงพอตามภารกิจ</t>
  </si>
  <si>
    <t>จัดหาอาหารสำหรับผู้ต้องหาครบถ้วน</t>
  </si>
  <si>
    <t>ค่า OT</t>
  </si>
  <si>
    <t>ผู้ปฎิบัติราชการนอกเวลาได้รับค่าตอบแทน</t>
  </si>
  <si>
    <t>อาชญากรรม ลดลง</t>
  </si>
  <si>
    <t>เสริมสร้าง ภูมิคุ้มกันยาเสพติด รวมทั้งป้องกัน การเข้าไปเกี่ยวข้องกับยาเสพติด</t>
  </si>
  <si>
    <t>แก้ไขปัญหายาเสพติด</t>
  </si>
  <si>
    <t>สลายโครงสร้างเครือขายผู้มีอิทธิพล</t>
  </si>
  <si>
    <t>ผู้ปฎิบัติได้รับค่าตอบแทนตามระเบียบ</t>
  </si>
  <si>
    <t>ผู้ปฎิบัติหน้าที่ไปปฎิบัติหน้าที่ได้อย่างมีประสิทธิภาพ</t>
  </si>
  <si>
    <t>น้ำมันเพียงพอต่อกาปฎิบัติงานตามจริง</t>
  </si>
  <si>
    <t>ผู้ต้องหาได้รับอาหารครบถ้วน</t>
  </si>
  <si>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ข้อมูล ณ วันที่ 1 กรกฎาคม พ.ศ.2568</t>
    </r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</si>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</sst>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6" fillId="5" borderId="0" xfId="0" applyFont="1" applyFill="1" applyAlignment="1">
      <alignment vertical="center"/>
    </xf>
    <xf numFmtId="0" fontId="7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87" fontId="6" fillId="3" borderId="1" xfId="1" applyFont="1" applyFill="1" applyBorder="1" applyAlignment="1">
      <alignment horizontal="center" vertical="center" wrapText="1"/>
    </xf>
    <xf numFmtId="187" fontId="6" fillId="3" borderId="1" xfId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87" fontId="6" fillId="2" borderId="1" xfId="1" applyFont="1" applyFill="1" applyBorder="1" applyAlignment="1">
      <alignment horizontal="center" vertical="center" wrapText="1"/>
    </xf>
    <xf numFmtId="187" fontId="6" fillId="2" borderId="1" xfId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Alignment="1">
      <alignment vertical="center"/>
    </xf>
    <xf numFmtId="0" fontId="10" fillId="4" borderId="0" xfId="0" applyFont="1" applyFill="1"/>
    <xf numFmtId="0" fontId="10" fillId="3" borderId="0" xfId="0" applyFont="1" applyFill="1"/>
    <xf numFmtId="0" fontId="9" fillId="3" borderId="0" xfId="0" applyFont="1" applyFill="1" applyAlignment="1">
      <alignment vertical="center"/>
    </xf>
    <xf numFmtId="0" fontId="10" fillId="2" borderId="0" xfId="0" applyFont="1" applyFill="1"/>
    <xf numFmtId="0" fontId="9" fillId="2" borderId="0" xfId="0" applyFont="1" applyFill="1" applyAlignment="1">
      <alignment vertical="center"/>
    </xf>
    <xf numFmtId="187" fontId="2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87" fontId="7" fillId="0" borderId="0" xfId="1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/>
    <xf numFmtId="0" fontId="3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87" fontId="6" fillId="7" borderId="1" xfId="1" applyFont="1" applyFill="1" applyBorder="1" applyAlignment="1">
      <alignment horizontal="center" vertical="center" wrapText="1"/>
    </xf>
    <xf numFmtId="187" fontId="2" fillId="7" borderId="1" xfId="0" applyNumberFormat="1" applyFont="1" applyFill="1" applyBorder="1" applyAlignment="1">
      <alignment vertical="center"/>
    </xf>
    <xf numFmtId="0" fontId="6" fillId="7" borderId="1" xfId="0" quotePrefix="1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87" fontId="7" fillId="0" borderId="0" xfId="1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4</xdr:row>
      <xdr:rowOff>95250</xdr:rowOff>
    </xdr:from>
    <xdr:to>
      <xdr:col>4</xdr:col>
      <xdr:colOff>409575</xdr:colOff>
      <xdr:row>4</xdr:row>
      <xdr:rowOff>409575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xmlns="" id="{771AD134-CFE8-49EB-A204-EF3F5002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16287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5</xdr:row>
      <xdr:rowOff>85725</xdr:rowOff>
    </xdr:from>
    <xdr:to>
      <xdr:col>4</xdr:col>
      <xdr:colOff>409575</xdr:colOff>
      <xdr:row>5</xdr:row>
      <xdr:rowOff>400050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xmlns="" id="{A932C813-678E-40C6-B35F-5401C94C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6287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6</xdr:row>
      <xdr:rowOff>114300</xdr:rowOff>
    </xdr:from>
    <xdr:to>
      <xdr:col>4</xdr:col>
      <xdr:colOff>400050</xdr:colOff>
      <xdr:row>6</xdr:row>
      <xdr:rowOff>428625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xmlns="" id="{B68EE5E9-660C-4A0B-8D20-C8A5178B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6098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7</xdr:row>
      <xdr:rowOff>209550</xdr:rowOff>
    </xdr:from>
    <xdr:to>
      <xdr:col>4</xdr:col>
      <xdr:colOff>400050</xdr:colOff>
      <xdr:row>7</xdr:row>
      <xdr:rowOff>523875</xdr:rowOff>
    </xdr:to>
    <xdr:pic>
      <xdr:nvPicPr>
        <xdr:cNvPr id="20" name="รูปภาพ 19">
          <a:extLst>
            <a:ext uri="{FF2B5EF4-FFF2-40B4-BE49-F238E27FC236}">
              <a16:creationId xmlns:a16="http://schemas.microsoft.com/office/drawing/2014/main" xmlns="" id="{05C3CC49-A850-415B-B13F-A0604F79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274320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8</xdr:row>
      <xdr:rowOff>95250</xdr:rowOff>
    </xdr:from>
    <xdr:to>
      <xdr:col>4</xdr:col>
      <xdr:colOff>400050</xdr:colOff>
      <xdr:row>8</xdr:row>
      <xdr:rowOff>409575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xmlns="" id="{977DA03B-2985-445F-AB88-6D559C61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3343275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</xdr:row>
      <xdr:rowOff>352425</xdr:rowOff>
    </xdr:from>
    <xdr:to>
      <xdr:col>4</xdr:col>
      <xdr:colOff>409575</xdr:colOff>
      <xdr:row>10</xdr:row>
      <xdr:rowOff>666750</xdr:rowOff>
    </xdr:to>
    <xdr:pic>
      <xdr:nvPicPr>
        <xdr:cNvPr id="22" name="รูปภาพ 21">
          <a:extLst>
            <a:ext uri="{FF2B5EF4-FFF2-40B4-BE49-F238E27FC236}">
              <a16:creationId xmlns:a16="http://schemas.microsoft.com/office/drawing/2014/main" xmlns="" id="{267412B8-BF0F-405E-9217-8AC8C55D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447675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9</xdr:row>
      <xdr:rowOff>247650</xdr:rowOff>
    </xdr:from>
    <xdr:to>
      <xdr:col>4</xdr:col>
      <xdr:colOff>409575</xdr:colOff>
      <xdr:row>9</xdr:row>
      <xdr:rowOff>561975</xdr:rowOff>
    </xdr:to>
    <xdr:pic>
      <xdr:nvPicPr>
        <xdr:cNvPr id="23" name="รูปภาพ 22">
          <a:extLst>
            <a:ext uri="{FF2B5EF4-FFF2-40B4-BE49-F238E27FC236}">
              <a16:creationId xmlns:a16="http://schemas.microsoft.com/office/drawing/2014/main" xmlns="" id="{9B832053-BA1B-4C6D-BFDA-13190A8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3943350"/>
          <a:ext cx="314325" cy="314325"/>
        </a:xfrm>
        <a:prstGeom prst="rect">
          <a:avLst/>
        </a:prstGeom>
      </xdr:spPr>
    </xdr:pic>
    <xdr:clientData/>
  </xdr:twoCellAnchor>
  <xdr:oneCellAnchor>
    <xdr:from>
      <xdr:col>4</xdr:col>
      <xdr:colOff>95250</xdr:colOff>
      <xdr:row>12</xdr:row>
      <xdr:rowOff>247650</xdr:rowOff>
    </xdr:from>
    <xdr:ext cx="314325" cy="314325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88817F48-754C-4441-BAFE-E351D312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5657850"/>
          <a:ext cx="314325" cy="314325"/>
        </a:xfrm>
        <a:prstGeom prst="rect">
          <a:avLst/>
        </a:prstGeom>
      </xdr:spPr>
    </xdr:pic>
    <xdr:clientData/>
  </xdr:oneCellAnchor>
  <xdr:twoCellAnchor editAs="oneCell">
    <xdr:from>
      <xdr:col>4</xdr:col>
      <xdr:colOff>114300</xdr:colOff>
      <xdr:row>11</xdr:row>
      <xdr:rowOff>371475</xdr:rowOff>
    </xdr:from>
    <xdr:to>
      <xdr:col>4</xdr:col>
      <xdr:colOff>428625</xdr:colOff>
      <xdr:row>11</xdr:row>
      <xdr:rowOff>685800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xmlns="" id="{267412B8-BF0F-405E-9217-8AC8C55D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5867400"/>
          <a:ext cx="314325" cy="314325"/>
        </a:xfrm>
        <a:prstGeom prst="rect">
          <a:avLst/>
        </a:prstGeom>
      </xdr:spPr>
    </xdr:pic>
    <xdr:clientData/>
  </xdr:twoCellAnchor>
  <xdr:oneCellAnchor>
    <xdr:from>
      <xdr:col>4</xdr:col>
      <xdr:colOff>104775</xdr:colOff>
      <xdr:row>13</xdr:row>
      <xdr:rowOff>228600</xdr:rowOff>
    </xdr:from>
    <xdr:ext cx="314325" cy="314325"/>
    <xdr:pic>
      <xdr:nvPicPr>
        <xdr:cNvPr id="11" name="รูปภาพ 10">
          <a:extLst>
            <a:ext uri="{FF2B5EF4-FFF2-40B4-BE49-F238E27FC236}">
              <a16:creationId xmlns:a16="http://schemas.microsoft.com/office/drawing/2014/main" xmlns="" id="{88817F48-754C-4441-BAFE-E351D312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7762875"/>
          <a:ext cx="314325" cy="314325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14</xdr:row>
      <xdr:rowOff>257175</xdr:rowOff>
    </xdr:from>
    <xdr:ext cx="314325" cy="314325"/>
    <xdr:pic>
      <xdr:nvPicPr>
        <xdr:cNvPr id="12" name="รูปภาพ 11">
          <a:extLst>
            <a:ext uri="{FF2B5EF4-FFF2-40B4-BE49-F238E27FC236}">
              <a16:creationId xmlns:a16="http://schemas.microsoft.com/office/drawing/2014/main" xmlns="" id="{88817F48-754C-4441-BAFE-E351D312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8562975"/>
          <a:ext cx="314325" cy="314325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19</xdr:row>
      <xdr:rowOff>85725</xdr:rowOff>
    </xdr:from>
    <xdr:ext cx="314325" cy="314325"/>
    <xdr:pic>
      <xdr:nvPicPr>
        <xdr:cNvPr id="16" name="รูปภาพ 15">
          <a:extLst>
            <a:ext uri="{FF2B5EF4-FFF2-40B4-BE49-F238E27FC236}">
              <a16:creationId xmlns:a16="http://schemas.microsoft.com/office/drawing/2014/main" xmlns="" id="{A932C813-678E-40C6-B35F-5401C94C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1" y="2609850"/>
          <a:ext cx="314325" cy="314325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20</xdr:row>
      <xdr:rowOff>114300</xdr:rowOff>
    </xdr:from>
    <xdr:ext cx="314325" cy="314325"/>
    <xdr:pic>
      <xdr:nvPicPr>
        <xdr:cNvPr id="17" name="รูปภาพ 16">
          <a:extLst>
            <a:ext uri="{FF2B5EF4-FFF2-40B4-BE49-F238E27FC236}">
              <a16:creationId xmlns:a16="http://schemas.microsoft.com/office/drawing/2014/main" xmlns="" id="{B68EE5E9-660C-4A0B-8D20-C8A5178B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506" y="3257550"/>
          <a:ext cx="314325" cy="314325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21</xdr:row>
      <xdr:rowOff>209550</xdr:rowOff>
    </xdr:from>
    <xdr:ext cx="314325" cy="314325"/>
    <xdr:pic>
      <xdr:nvPicPr>
        <xdr:cNvPr id="19" name="รูปภาพ 18">
          <a:extLst>
            <a:ext uri="{FF2B5EF4-FFF2-40B4-BE49-F238E27FC236}">
              <a16:creationId xmlns:a16="http://schemas.microsoft.com/office/drawing/2014/main" xmlns="" id="{05C3CC49-A850-415B-B13F-A0604F79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506" y="4138613"/>
          <a:ext cx="314325" cy="314325"/>
        </a:xfrm>
        <a:prstGeom prst="rect">
          <a:avLst/>
        </a:prstGeom>
      </xdr:spPr>
    </xdr:pic>
    <xdr:clientData/>
  </xdr:oneCellAnchor>
  <xdr:oneCellAnchor>
    <xdr:from>
      <xdr:col>4</xdr:col>
      <xdr:colOff>85725</xdr:colOff>
      <xdr:row>22</xdr:row>
      <xdr:rowOff>95250</xdr:rowOff>
    </xdr:from>
    <xdr:ext cx="314325" cy="314325"/>
    <xdr:pic>
      <xdr:nvPicPr>
        <xdr:cNvPr id="24" name="รูปภาพ 23">
          <a:extLst>
            <a:ext uri="{FF2B5EF4-FFF2-40B4-BE49-F238E27FC236}">
              <a16:creationId xmlns:a16="http://schemas.microsoft.com/office/drawing/2014/main" xmlns="" id="{977DA03B-2985-445F-AB88-6D559C61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506" y="5012531"/>
          <a:ext cx="314325" cy="314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view="pageBreakPreview" zoomScale="80" zoomScaleNormal="100" zoomScaleSheetLayoutView="80" workbookViewId="0">
      <selection activeCell="I5" sqref="I5"/>
    </sheetView>
  </sheetViews>
  <sheetFormatPr defaultRowHeight="20.100000000000001" customHeight="1" x14ac:dyDescent="0.2"/>
  <cols>
    <col min="1" max="1" width="8.375" style="24" customWidth="1"/>
    <col min="2" max="2" width="69.25" style="24" customWidth="1"/>
    <col min="3" max="3" width="39.5" style="24" customWidth="1"/>
    <col min="4" max="4" width="19.875" style="24" customWidth="1"/>
    <col min="5" max="5" width="10.5" style="24" customWidth="1"/>
    <col min="6" max="6" width="9.625" style="24" customWidth="1"/>
    <col min="7" max="7" width="9.25" style="24" customWidth="1"/>
    <col min="8" max="8" width="9.375" style="24" customWidth="1"/>
    <col min="9" max="10" width="19" style="24" customWidth="1"/>
    <col min="11" max="12" width="9" style="24"/>
    <col min="13" max="13" width="50.25" style="24" customWidth="1"/>
    <col min="14" max="14" width="24.875" style="24" customWidth="1"/>
    <col min="15" max="16384" width="9" style="24"/>
  </cols>
  <sheetData>
    <row r="1" spans="1:40" s="1" customFormat="1" ht="19.5" customHeight="1" x14ac:dyDescent="0.3">
      <c r="A1" s="37" t="s">
        <v>22</v>
      </c>
      <c r="B1" s="38"/>
      <c r="C1" s="38"/>
      <c r="D1" s="38"/>
      <c r="E1" s="38"/>
      <c r="F1" s="38"/>
      <c r="G1" s="38"/>
      <c r="H1" s="38"/>
      <c r="I1" s="38"/>
      <c r="J1" s="39"/>
      <c r="M1" s="2"/>
      <c r="N1" s="2"/>
    </row>
    <row r="2" spans="1:40" s="1" customFormat="1" ht="36.75" customHeight="1" x14ac:dyDescent="0.3">
      <c r="A2" s="41" t="s">
        <v>63</v>
      </c>
      <c r="B2" s="42"/>
      <c r="C2" s="42"/>
      <c r="D2" s="42"/>
      <c r="E2" s="42"/>
      <c r="F2" s="42"/>
      <c r="G2" s="42"/>
      <c r="H2" s="42"/>
      <c r="I2" s="42"/>
      <c r="J2" s="43"/>
      <c r="M2" s="2"/>
      <c r="N2" s="2"/>
    </row>
    <row r="3" spans="1:40" s="26" customFormat="1" ht="35.25" customHeight="1" x14ac:dyDescent="0.25">
      <c r="A3" s="44" t="s">
        <v>0</v>
      </c>
      <c r="B3" s="44" t="s">
        <v>1</v>
      </c>
      <c r="C3" s="46" t="s">
        <v>14</v>
      </c>
      <c r="D3" s="40" t="s">
        <v>2</v>
      </c>
      <c r="E3" s="40"/>
      <c r="F3" s="40"/>
      <c r="G3" s="40"/>
      <c r="H3" s="40"/>
      <c r="I3" s="46" t="s">
        <v>3</v>
      </c>
      <c r="J3" s="46" t="s">
        <v>4</v>
      </c>
      <c r="M3" s="27"/>
      <c r="N3" s="27"/>
    </row>
    <row r="4" spans="1:40" s="26" customFormat="1" ht="48" customHeight="1" x14ac:dyDescent="0.25">
      <c r="A4" s="45"/>
      <c r="B4" s="45"/>
      <c r="C4" s="47"/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47"/>
      <c r="J4" s="47"/>
      <c r="M4" s="27"/>
      <c r="N4" s="27"/>
    </row>
    <row r="5" spans="1:40" s="19" customFormat="1" ht="59.25" customHeight="1" x14ac:dyDescent="0.25">
      <c r="A5" s="3">
        <v>1</v>
      </c>
      <c r="B5" s="4" t="s">
        <v>10</v>
      </c>
      <c r="C5" s="5" t="s">
        <v>15</v>
      </c>
      <c r="D5" s="6">
        <v>2740600</v>
      </c>
      <c r="E5" s="3"/>
      <c r="F5" s="3"/>
      <c r="G5" s="7"/>
      <c r="H5" s="7"/>
      <c r="I5" s="4" t="s">
        <v>64</v>
      </c>
      <c r="J5" s="4" t="s">
        <v>15</v>
      </c>
      <c r="K5" s="18"/>
      <c r="L5" s="18"/>
      <c r="M5" s="15"/>
      <c r="N5" s="15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21" customFormat="1" ht="48.75" customHeight="1" x14ac:dyDescent="0.25">
      <c r="A6" s="8">
        <v>2</v>
      </c>
      <c r="B6" s="9" t="s">
        <v>21</v>
      </c>
      <c r="C6" s="10" t="s">
        <v>15</v>
      </c>
      <c r="D6" s="11">
        <v>65500</v>
      </c>
      <c r="E6" s="12"/>
      <c r="F6" s="9"/>
      <c r="G6" s="9"/>
      <c r="H6" s="12"/>
      <c r="I6" s="9" t="s">
        <v>64</v>
      </c>
      <c r="J6" s="9" t="s">
        <v>15</v>
      </c>
      <c r="K6" s="20"/>
      <c r="L6" s="20"/>
      <c r="M6" s="15"/>
      <c r="N6" s="15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s="19" customFormat="1" ht="62.25" customHeight="1" x14ac:dyDescent="0.25">
      <c r="A7" s="3">
        <v>3</v>
      </c>
      <c r="B7" s="4" t="s">
        <v>23</v>
      </c>
      <c r="C7" s="5" t="s">
        <v>20</v>
      </c>
      <c r="D7" s="6">
        <v>16800</v>
      </c>
      <c r="E7" s="3"/>
      <c r="F7" s="3"/>
      <c r="G7" s="3"/>
      <c r="H7" s="3"/>
      <c r="I7" s="4" t="s">
        <v>64</v>
      </c>
      <c r="J7" s="4" t="s">
        <v>55</v>
      </c>
      <c r="K7" s="18"/>
      <c r="L7" s="18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s="21" customFormat="1" ht="78" customHeight="1" x14ac:dyDescent="0.25">
      <c r="A8" s="8">
        <v>4</v>
      </c>
      <c r="B8" s="9" t="s">
        <v>25</v>
      </c>
      <c r="C8" s="10" t="s">
        <v>16</v>
      </c>
      <c r="D8" s="11">
        <v>154100</v>
      </c>
      <c r="E8" s="13"/>
      <c r="F8" s="13"/>
      <c r="G8" s="13"/>
      <c r="H8" s="13"/>
      <c r="I8" s="9" t="s">
        <v>64</v>
      </c>
      <c r="J8" s="9" t="s">
        <v>55</v>
      </c>
      <c r="K8" s="20"/>
      <c r="L8" s="20"/>
      <c r="M8" s="15"/>
      <c r="N8" s="15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s="19" customFormat="1" ht="61.5" customHeight="1" x14ac:dyDescent="0.25">
      <c r="A9" s="3">
        <v>5</v>
      </c>
      <c r="B9" s="4" t="s">
        <v>24</v>
      </c>
      <c r="C9" s="5" t="s">
        <v>16</v>
      </c>
      <c r="D9" s="6">
        <v>38800</v>
      </c>
      <c r="E9" s="14"/>
      <c r="F9" s="14"/>
      <c r="G9" s="14"/>
      <c r="H9" s="14"/>
      <c r="I9" s="4" t="s">
        <v>64</v>
      </c>
      <c r="J9" s="4" t="s">
        <v>55</v>
      </c>
      <c r="K9" s="18"/>
      <c r="L9" s="18"/>
      <c r="M9" s="15"/>
      <c r="N9" s="15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s="21" customFormat="1" ht="69" customHeight="1" x14ac:dyDescent="0.25">
      <c r="A10" s="8">
        <v>6</v>
      </c>
      <c r="B10" s="8" t="s">
        <v>26</v>
      </c>
      <c r="C10" s="10" t="s">
        <v>18</v>
      </c>
      <c r="D10" s="11">
        <v>304800</v>
      </c>
      <c r="E10" s="13"/>
      <c r="F10" s="13"/>
      <c r="G10" s="13"/>
      <c r="H10" s="13"/>
      <c r="I10" s="9" t="s">
        <v>64</v>
      </c>
      <c r="J10" s="9" t="s">
        <v>18</v>
      </c>
      <c r="K10" s="20"/>
      <c r="L10" s="20"/>
      <c r="M10" s="15"/>
      <c r="N10" s="1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s="19" customFormat="1" ht="90.75" customHeight="1" x14ac:dyDescent="0.25">
      <c r="A11" s="3">
        <v>7</v>
      </c>
      <c r="B11" s="4" t="s">
        <v>13</v>
      </c>
      <c r="C11" s="5" t="s">
        <v>17</v>
      </c>
      <c r="D11" s="6">
        <v>3315</v>
      </c>
      <c r="E11" s="14"/>
      <c r="F11" s="14"/>
      <c r="G11" s="14"/>
      <c r="H11" s="14"/>
      <c r="I11" s="4" t="s">
        <v>64</v>
      </c>
      <c r="J11" s="4" t="s">
        <v>56</v>
      </c>
      <c r="K11" s="18"/>
      <c r="L11" s="18"/>
      <c r="M11" s="15"/>
      <c r="N11" s="15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s="21" customFormat="1" ht="71.25" customHeight="1" x14ac:dyDescent="0.25">
      <c r="A12" s="8">
        <v>8</v>
      </c>
      <c r="B12" s="9" t="s">
        <v>19</v>
      </c>
      <c r="C12" s="10" t="s">
        <v>17</v>
      </c>
      <c r="D12" s="11">
        <v>56000</v>
      </c>
      <c r="E12" s="13"/>
      <c r="F12" s="13"/>
      <c r="G12" s="13"/>
      <c r="H12" s="13"/>
      <c r="I12" s="9" t="s">
        <v>64</v>
      </c>
      <c r="J12" s="9" t="s">
        <v>57</v>
      </c>
      <c r="K12" s="20"/>
      <c r="L12" s="20"/>
      <c r="M12" s="15"/>
      <c r="N12" s="15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s="19" customFormat="1" ht="65.25" customHeight="1" x14ac:dyDescent="0.25">
      <c r="A13" s="3">
        <v>9</v>
      </c>
      <c r="B13" s="3" t="s">
        <v>27</v>
      </c>
      <c r="C13" s="5" t="s">
        <v>29</v>
      </c>
      <c r="D13" s="6">
        <v>7950</v>
      </c>
      <c r="E13" s="14"/>
      <c r="F13" s="14"/>
      <c r="G13" s="14"/>
      <c r="H13" s="14"/>
      <c r="I13" s="4" t="s">
        <v>64</v>
      </c>
      <c r="J13" s="4" t="s">
        <v>57</v>
      </c>
      <c r="K13" s="18"/>
      <c r="L13" s="18"/>
      <c r="M13" s="15"/>
      <c r="N13" s="15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s="21" customFormat="1" ht="55.5" customHeight="1" x14ac:dyDescent="0.25">
      <c r="A14" s="8">
        <v>10</v>
      </c>
      <c r="B14" s="8" t="s">
        <v>28</v>
      </c>
      <c r="C14" s="10" t="s">
        <v>31</v>
      </c>
      <c r="D14" s="11">
        <v>19500</v>
      </c>
      <c r="E14" s="13"/>
      <c r="F14" s="13"/>
      <c r="G14" s="13"/>
      <c r="H14" s="13"/>
      <c r="I14" s="9" t="s">
        <v>64</v>
      </c>
      <c r="J14" s="9" t="s">
        <v>58</v>
      </c>
      <c r="K14" s="20"/>
      <c r="L14" s="20"/>
      <c r="M14" s="15"/>
      <c r="N14" s="15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s="19" customFormat="1" ht="51" customHeight="1" x14ac:dyDescent="0.25">
      <c r="A15" s="3">
        <v>11</v>
      </c>
      <c r="B15" s="3" t="s">
        <v>11</v>
      </c>
      <c r="C15" s="5" t="s">
        <v>30</v>
      </c>
      <c r="D15" s="6">
        <v>10000</v>
      </c>
      <c r="E15" s="14"/>
      <c r="F15" s="14"/>
      <c r="G15" s="14"/>
      <c r="H15" s="14"/>
      <c r="I15" s="4" t="s">
        <v>64</v>
      </c>
      <c r="J15" s="4" t="s">
        <v>57</v>
      </c>
      <c r="K15" s="18"/>
      <c r="L15" s="18"/>
      <c r="M15" s="15"/>
      <c r="N15" s="15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s="16" customFormat="1" ht="44.25" customHeight="1" x14ac:dyDescent="0.25">
      <c r="A16" s="36" t="s">
        <v>12</v>
      </c>
      <c r="B16" s="36"/>
      <c r="C16" s="22"/>
      <c r="D16" s="22">
        <f>SUM(D5:D15)</f>
        <v>3417365</v>
      </c>
      <c r="E16" s="23"/>
      <c r="F16" s="23"/>
      <c r="G16" s="23"/>
      <c r="H16" s="23"/>
      <c r="I16" s="23"/>
      <c r="J16" s="2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13" s="26" customFormat="1" ht="52.5" customHeight="1" x14ac:dyDescent="0.2">
      <c r="A17" s="44" t="s">
        <v>0</v>
      </c>
      <c r="B17" s="44" t="s">
        <v>1</v>
      </c>
      <c r="C17" s="46" t="s">
        <v>14</v>
      </c>
      <c r="D17" s="40" t="s">
        <v>2</v>
      </c>
      <c r="E17" s="40"/>
      <c r="F17" s="40"/>
      <c r="G17" s="40"/>
      <c r="H17" s="40"/>
      <c r="I17" s="46" t="s">
        <v>3</v>
      </c>
      <c r="J17" s="46" t="s">
        <v>4</v>
      </c>
    </row>
    <row r="18" spans="1:13" s="26" customFormat="1" ht="52.5" customHeight="1" x14ac:dyDescent="0.2">
      <c r="A18" s="45"/>
      <c r="B18" s="45"/>
      <c r="C18" s="47"/>
      <c r="D18" s="28" t="s">
        <v>5</v>
      </c>
      <c r="E18" s="28" t="s">
        <v>6</v>
      </c>
      <c r="F18" s="28" t="s">
        <v>7</v>
      </c>
      <c r="G18" s="28" t="s">
        <v>8</v>
      </c>
      <c r="H18" s="28" t="s">
        <v>9</v>
      </c>
      <c r="I18" s="47"/>
      <c r="J18" s="47"/>
    </row>
    <row r="19" spans="1:13" s="34" customFormat="1" ht="51" customHeight="1" x14ac:dyDescent="0.2">
      <c r="A19" s="29"/>
      <c r="B19" s="30" t="s">
        <v>46</v>
      </c>
      <c r="C19" s="31"/>
      <c r="D19" s="32">
        <f>D16</f>
        <v>3417365</v>
      </c>
      <c r="E19" s="29"/>
      <c r="F19" s="29"/>
      <c r="G19" s="33"/>
      <c r="H19" s="33"/>
      <c r="I19" s="30"/>
      <c r="J19" s="30"/>
    </row>
    <row r="20" spans="1:13" ht="66.75" customHeight="1" x14ac:dyDescent="0.2">
      <c r="A20" s="8">
        <v>12</v>
      </c>
      <c r="B20" s="9" t="s">
        <v>53</v>
      </c>
      <c r="C20" s="10" t="s">
        <v>54</v>
      </c>
      <c r="D20" s="11">
        <v>1833600</v>
      </c>
      <c r="E20" s="12"/>
      <c r="F20" s="9"/>
      <c r="G20" s="9"/>
      <c r="H20" s="12"/>
      <c r="I20" s="9" t="s">
        <v>64</v>
      </c>
      <c r="J20" s="9" t="s">
        <v>59</v>
      </c>
    </row>
    <row r="21" spans="1:13" ht="66.75" customHeight="1" x14ac:dyDescent="0.2">
      <c r="A21" s="3">
        <v>13</v>
      </c>
      <c r="B21" s="4" t="s">
        <v>47</v>
      </c>
      <c r="C21" s="5" t="s">
        <v>50</v>
      </c>
      <c r="D21" s="6">
        <v>1123200</v>
      </c>
      <c r="E21" s="3"/>
      <c r="F21" s="3"/>
      <c r="G21" s="3"/>
      <c r="H21" s="3"/>
      <c r="I21" s="4" t="s">
        <v>64</v>
      </c>
      <c r="J21" s="4" t="s">
        <v>60</v>
      </c>
    </row>
    <row r="22" spans="1:13" ht="66.75" customHeight="1" x14ac:dyDescent="0.2">
      <c r="A22" s="8">
        <v>14</v>
      </c>
      <c r="B22" s="9" t="s">
        <v>48</v>
      </c>
      <c r="C22" s="10" t="s">
        <v>51</v>
      </c>
      <c r="D22" s="11">
        <v>5630633</v>
      </c>
      <c r="E22" s="13"/>
      <c r="F22" s="13"/>
      <c r="G22" s="13"/>
      <c r="H22" s="13"/>
      <c r="I22" s="9" t="s">
        <v>64</v>
      </c>
      <c r="J22" s="9" t="s">
        <v>61</v>
      </c>
    </row>
    <row r="23" spans="1:13" ht="66.75" customHeight="1" x14ac:dyDescent="0.2">
      <c r="A23" s="3">
        <v>15</v>
      </c>
      <c r="B23" s="4" t="s">
        <v>49</v>
      </c>
      <c r="C23" s="5" t="s">
        <v>52</v>
      </c>
      <c r="D23" s="6">
        <v>35905</v>
      </c>
      <c r="E23" s="14"/>
      <c r="F23" s="14"/>
      <c r="G23" s="14"/>
      <c r="H23" s="14"/>
      <c r="I23" s="4" t="s">
        <v>64</v>
      </c>
      <c r="J23" s="4" t="s">
        <v>62</v>
      </c>
      <c r="M23" s="35"/>
    </row>
    <row r="24" spans="1:13" ht="66.75" customHeight="1" x14ac:dyDescent="0.2">
      <c r="A24" s="8">
        <v>16</v>
      </c>
      <c r="B24" s="8" t="s">
        <v>9</v>
      </c>
      <c r="C24" s="10"/>
      <c r="D24" s="11"/>
      <c r="E24" s="13"/>
      <c r="F24" s="13"/>
      <c r="G24" s="13"/>
      <c r="H24" s="13"/>
      <c r="I24" s="9"/>
      <c r="J24" s="9"/>
    </row>
    <row r="25" spans="1:13" ht="66.75" customHeight="1" x14ac:dyDescent="0.2">
      <c r="A25" s="36" t="s">
        <v>12</v>
      </c>
      <c r="B25" s="36"/>
      <c r="C25" s="22"/>
      <c r="D25" s="22">
        <f>SUM(D19:D24)</f>
        <v>12040703</v>
      </c>
      <c r="E25" s="23"/>
      <c r="F25" s="23"/>
      <c r="G25" s="23"/>
      <c r="H25" s="23"/>
      <c r="I25" s="23"/>
      <c r="J25" s="23"/>
    </row>
  </sheetData>
  <mergeCells count="16">
    <mergeCell ref="A25:B25"/>
    <mergeCell ref="A17:A18"/>
    <mergeCell ref="B17:B18"/>
    <mergeCell ref="C17:C18"/>
    <mergeCell ref="D17:H17"/>
    <mergeCell ref="I17:I18"/>
    <mergeCell ref="J17:J18"/>
    <mergeCell ref="C3:C4"/>
    <mergeCell ref="I3:I4"/>
    <mergeCell ref="J3:J4"/>
    <mergeCell ref="A16:B16"/>
    <mergeCell ref="A1:J1"/>
    <mergeCell ref="D3:H3"/>
    <mergeCell ref="A2:J2"/>
    <mergeCell ref="A3:A4"/>
    <mergeCell ref="B3:B4"/>
  </mergeCells>
  <phoneticPr fontId="4" type="noConversion"/>
  <pageMargins left="0" right="0" top="0" bottom="0" header="0.31496062992125984" footer="0.31496062992125984"/>
  <pageSetup paperSize="9" scale="63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opLeftCell="A25" workbookViewId="0">
      <selection activeCell="C13" sqref="C13"/>
    </sheetView>
  </sheetViews>
  <sheetFormatPr defaultColWidth="23.125" defaultRowHeight="30" customHeight="1" x14ac:dyDescent="0.2"/>
  <cols>
    <col min="1" max="16384" width="23.125" style="25"/>
  </cols>
  <sheetData>
    <row r="3" spans="1:4" ht="30" customHeight="1" x14ac:dyDescent="0.2">
      <c r="A3" s="48" t="s">
        <v>43</v>
      </c>
      <c r="B3" s="48"/>
      <c r="C3" s="48"/>
      <c r="D3" s="48"/>
    </row>
    <row r="4" spans="1:4" ht="30" customHeight="1" x14ac:dyDescent="0.2">
      <c r="A4" s="25" t="s">
        <v>40</v>
      </c>
      <c r="B4" s="25" t="s">
        <v>39</v>
      </c>
      <c r="C4" s="25" t="s">
        <v>38</v>
      </c>
      <c r="D4" s="25" t="s">
        <v>41</v>
      </c>
    </row>
    <row r="5" spans="1:4" ht="30" customHeight="1" x14ac:dyDescent="0.2">
      <c r="A5" s="25" t="s">
        <v>33</v>
      </c>
      <c r="B5" s="25">
        <v>187200</v>
      </c>
      <c r="C5" s="25">
        <v>150200</v>
      </c>
      <c r="D5" s="25">
        <f>B5-C5</f>
        <v>37000</v>
      </c>
    </row>
    <row r="6" spans="1:4" ht="30" customHeight="1" x14ac:dyDescent="0.2">
      <c r="A6" s="25" t="s">
        <v>32</v>
      </c>
      <c r="B6" s="25">
        <v>187200</v>
      </c>
      <c r="C6" s="25">
        <v>150200</v>
      </c>
      <c r="D6" s="25">
        <f t="shared" ref="D6:D10" si="0">B6-C6</f>
        <v>37000</v>
      </c>
    </row>
    <row r="7" spans="1:4" ht="30" customHeight="1" x14ac:dyDescent="0.2">
      <c r="A7" s="25" t="s">
        <v>34</v>
      </c>
      <c r="B7" s="25">
        <v>187200</v>
      </c>
      <c r="C7" s="25">
        <v>150200</v>
      </c>
      <c r="D7" s="25">
        <f t="shared" si="0"/>
        <v>37000</v>
      </c>
    </row>
    <row r="8" spans="1:4" ht="30" customHeight="1" x14ac:dyDescent="0.2">
      <c r="A8" s="25" t="s">
        <v>35</v>
      </c>
      <c r="B8" s="25">
        <v>187200</v>
      </c>
      <c r="C8" s="25">
        <v>150200</v>
      </c>
      <c r="D8" s="25">
        <f t="shared" si="0"/>
        <v>37000</v>
      </c>
    </row>
    <row r="9" spans="1:4" ht="30" customHeight="1" x14ac:dyDescent="0.2">
      <c r="A9" s="25" t="s">
        <v>36</v>
      </c>
      <c r="B9" s="25">
        <v>187200</v>
      </c>
      <c r="C9" s="25">
        <v>150200</v>
      </c>
      <c r="D9" s="25">
        <f t="shared" si="0"/>
        <v>37000</v>
      </c>
    </row>
    <row r="10" spans="1:4" ht="30" customHeight="1" x14ac:dyDescent="0.2">
      <c r="A10" s="25" t="s">
        <v>37</v>
      </c>
      <c r="B10" s="25">
        <v>187200</v>
      </c>
      <c r="C10" s="25">
        <v>150200</v>
      </c>
      <c r="D10" s="25">
        <f t="shared" si="0"/>
        <v>37000</v>
      </c>
    </row>
    <row r="11" spans="1:4" ht="30" customHeight="1" x14ac:dyDescent="0.2">
      <c r="B11" s="25">
        <f>SUM(B5:B10)</f>
        <v>1123200</v>
      </c>
      <c r="C11" s="25">
        <f>SUM(C5:C10)</f>
        <v>901200</v>
      </c>
      <c r="D11" s="25">
        <f>SUM(D5:D10)</f>
        <v>222000</v>
      </c>
    </row>
    <row r="13" spans="1:4" ht="30" customHeight="1" x14ac:dyDescent="0.2">
      <c r="A13" s="25" t="s">
        <v>42</v>
      </c>
      <c r="B13" s="25">
        <f>SUM(B5:B10)</f>
        <v>1123200</v>
      </c>
      <c r="C13" s="25">
        <f>SUM(C5:C10)</f>
        <v>901200</v>
      </c>
      <c r="D13" s="25">
        <f>B13-C13</f>
        <v>222000</v>
      </c>
    </row>
    <row r="16" spans="1:4" ht="30" customHeight="1" x14ac:dyDescent="0.2">
      <c r="A16" s="48" t="s">
        <v>45</v>
      </c>
      <c r="B16" s="48"/>
      <c r="C16" s="48"/>
      <c r="D16" s="48"/>
    </row>
    <row r="17" spans="1:7" ht="30" customHeight="1" x14ac:dyDescent="0.2">
      <c r="A17" s="25" t="s">
        <v>40</v>
      </c>
      <c r="B17" s="25" t="s">
        <v>39</v>
      </c>
      <c r="C17" s="25" t="s">
        <v>38</v>
      </c>
      <c r="D17" s="25" t="s">
        <v>41</v>
      </c>
      <c r="E17" s="25" t="s">
        <v>39</v>
      </c>
      <c r="F17" s="25" t="s">
        <v>38</v>
      </c>
      <c r="G17" s="25" t="s">
        <v>41</v>
      </c>
    </row>
    <row r="18" spans="1:7" ht="30" customHeight="1" x14ac:dyDescent="0.2">
      <c r="A18" s="25" t="s">
        <v>33</v>
      </c>
      <c r="B18" s="25">
        <v>1833600</v>
      </c>
      <c r="C18" s="25">
        <v>109400</v>
      </c>
      <c r="D18" s="25">
        <f>B18-C18</f>
        <v>1724200</v>
      </c>
      <c r="E18" s="25">
        <v>60000</v>
      </c>
      <c r="F18" s="25">
        <v>10000</v>
      </c>
      <c r="G18" s="25">
        <f>E18-F18</f>
        <v>50000</v>
      </c>
    </row>
    <row r="19" spans="1:7" ht="30" customHeight="1" x14ac:dyDescent="0.2">
      <c r="A19" s="25" t="s">
        <v>32</v>
      </c>
      <c r="C19" s="25">
        <v>149000</v>
      </c>
      <c r="D19" s="25">
        <f>D18-C19</f>
        <v>1575200</v>
      </c>
      <c r="F19" s="25">
        <v>10000</v>
      </c>
      <c r="G19" s="25">
        <f>G18-F19</f>
        <v>40000</v>
      </c>
    </row>
    <row r="20" spans="1:7" ht="30" customHeight="1" x14ac:dyDescent="0.2">
      <c r="A20" s="25" t="s">
        <v>34</v>
      </c>
      <c r="C20" s="25">
        <v>142000</v>
      </c>
      <c r="D20" s="25">
        <f>D19-C20</f>
        <v>1433200</v>
      </c>
      <c r="F20" s="25">
        <v>10000</v>
      </c>
      <c r="G20" s="25">
        <f>G19-F20</f>
        <v>30000</v>
      </c>
    </row>
    <row r="21" spans="1:7" ht="30" customHeight="1" x14ac:dyDescent="0.2">
      <c r="A21" s="25" t="s">
        <v>35</v>
      </c>
      <c r="D21" s="25">
        <f>D20-C21</f>
        <v>1433200</v>
      </c>
      <c r="F21" s="25">
        <v>14000</v>
      </c>
      <c r="G21" s="25">
        <f>G20-F21</f>
        <v>16000</v>
      </c>
    </row>
    <row r="22" spans="1:7" ht="30" customHeight="1" x14ac:dyDescent="0.2">
      <c r="A22" s="25" t="s">
        <v>36</v>
      </c>
      <c r="D22" s="25">
        <f>D21-C22</f>
        <v>1433200</v>
      </c>
      <c r="F22" s="25">
        <v>14000</v>
      </c>
      <c r="G22" s="25">
        <f>G21-F22</f>
        <v>2000</v>
      </c>
    </row>
    <row r="23" spans="1:7" ht="30" customHeight="1" x14ac:dyDescent="0.2">
      <c r="A23" s="25" t="s">
        <v>37</v>
      </c>
      <c r="D23" s="25">
        <f>D22-C23</f>
        <v>1433200</v>
      </c>
    </row>
    <row r="25" spans="1:7" ht="30" customHeight="1" x14ac:dyDescent="0.2">
      <c r="A25" s="25" t="s">
        <v>42</v>
      </c>
      <c r="B25" s="25">
        <f>SUM(B18:B23)</f>
        <v>1833600</v>
      </c>
      <c r="C25" s="25">
        <f>SUM(C18:C23)</f>
        <v>400400</v>
      </c>
      <c r="D25" s="25">
        <f>B25-C25</f>
        <v>1433200</v>
      </c>
      <c r="E25" s="25">
        <f>SUM(E18)</f>
        <v>60000</v>
      </c>
      <c r="F25" s="25">
        <f>SUM(F18:F23)</f>
        <v>58000</v>
      </c>
      <c r="G25" s="25">
        <f>E25-F25</f>
        <v>2000</v>
      </c>
    </row>
    <row r="28" spans="1:7" ht="30" customHeight="1" x14ac:dyDescent="0.2">
      <c r="A28" s="48" t="s">
        <v>44</v>
      </c>
      <c r="B28" s="48"/>
      <c r="C28" s="48"/>
      <c r="D28" s="48"/>
    </row>
    <row r="29" spans="1:7" ht="30" customHeight="1" x14ac:dyDescent="0.2">
      <c r="A29" s="25" t="s">
        <v>40</v>
      </c>
      <c r="B29" s="25" t="s">
        <v>39</v>
      </c>
      <c r="C29" s="25" t="s">
        <v>38</v>
      </c>
      <c r="D29" s="25" t="s">
        <v>41</v>
      </c>
    </row>
    <row r="30" spans="1:7" ht="30" customHeight="1" x14ac:dyDescent="0.2">
      <c r="A30" s="25" t="s">
        <v>33</v>
      </c>
      <c r="B30" s="25">
        <v>5630633</v>
      </c>
      <c r="C30" s="25">
        <v>93201.47</v>
      </c>
      <c r="D30" s="25">
        <f>B30-C30</f>
        <v>5537431.5300000003</v>
      </c>
    </row>
    <row r="31" spans="1:7" ht="30" customHeight="1" x14ac:dyDescent="0.2">
      <c r="A31" s="25" t="s">
        <v>32</v>
      </c>
      <c r="C31" s="25">
        <v>85315.8</v>
      </c>
      <c r="D31" s="25">
        <f>D30-C31</f>
        <v>5452115.7300000004</v>
      </c>
    </row>
    <row r="32" spans="1:7" ht="30" customHeight="1" x14ac:dyDescent="0.2">
      <c r="A32" s="25" t="s">
        <v>34</v>
      </c>
      <c r="C32" s="25">
        <v>80723.37</v>
      </c>
      <c r="D32" s="25">
        <f>D31-C32</f>
        <v>5371392.3600000003</v>
      </c>
    </row>
    <row r="33" spans="1:4" ht="30" customHeight="1" x14ac:dyDescent="0.2">
      <c r="A33" s="25" t="s">
        <v>35</v>
      </c>
      <c r="C33" s="25">
        <v>78967.22</v>
      </c>
      <c r="D33" s="25">
        <f>D32-C33</f>
        <v>5292425.1400000006</v>
      </c>
    </row>
    <row r="34" spans="1:4" ht="30" customHeight="1" x14ac:dyDescent="0.2">
      <c r="A34" s="25" t="s">
        <v>36</v>
      </c>
      <c r="C34" s="25">
        <v>75214.31</v>
      </c>
      <c r="D34" s="25">
        <f>D33-C34</f>
        <v>5217210.830000001</v>
      </c>
    </row>
    <row r="35" spans="1:4" ht="30" customHeight="1" x14ac:dyDescent="0.2">
      <c r="A35" s="25" t="s">
        <v>37</v>
      </c>
      <c r="C35" s="25">
        <v>77875.77</v>
      </c>
      <c r="D35" s="25">
        <f>D34-C35</f>
        <v>5139335.0600000015</v>
      </c>
    </row>
    <row r="38" spans="1:4" ht="30" customHeight="1" x14ac:dyDescent="0.2">
      <c r="A38" s="25" t="s">
        <v>42</v>
      </c>
      <c r="B38" s="25">
        <f>SUM(B30:B37)</f>
        <v>5630633</v>
      </c>
      <c r="C38" s="25">
        <f>SUM(C30:C35)</f>
        <v>491297.94</v>
      </c>
      <c r="D38" s="25">
        <f>B38-C38</f>
        <v>5139335.0599999996</v>
      </c>
    </row>
  </sheetData>
  <mergeCells count="3">
    <mergeCell ref="A3:D3"/>
    <mergeCell ref="A16:D16"/>
    <mergeCell ref="A28:D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2025-03-28T05:58:15Z</cp:lastPrinted>
  <dcterms:created xsi:type="dcterms:W3CDTF">2023-05-19T09:33:50Z</dcterms:created>
  <dcterms:modified xsi:type="dcterms:W3CDTF">2025-07-03T04:16:47Z</dcterms:modified>
</cp:coreProperties>
</file>